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1" l="1"/>
  <c r="C121" i="1"/>
  <c r="C118" i="1"/>
  <c r="H47" i="1"/>
  <c r="H28" i="1"/>
  <c r="H31" i="1" l="1"/>
  <c r="H18" i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<sst xmlns="http://schemas.openxmlformats.org/spreadsheetml/2006/main" count="176" uniqueCount="120">
  <si>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</si>
  <si>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</si>
  <si>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</si>
  <si>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</si>
  <si>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</si>
  <si>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</si>
  <si>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</si>
  <si>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</si>
  <si>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</si>
  <si>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</si>
  <si>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</si>
  <si>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</si>
  <si>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</si>
  <si>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</si>
  <si>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</si>
  <si>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</si>
  <si>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</si>
  <si>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</si>
  <si>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</si>
  <si>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</si>
  <si>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</si>
  <si>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</si>
  <si>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</si>
  <si>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</si>
  <si>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</si>
  <si>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</si>
  <si>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</si>
  <si>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</si>
  <si>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</si>
  <si>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03.04.2024</t>
  </si>
  <si>
    <t>Primljena i neutrošena participacija od 03.04.2024</t>
  </si>
  <si>
    <t xml:space="preserve">Dana 03.04.2024.godine Dom zdravlja Požarevac je izvršio plaćanje prema dobavljačima: </t>
  </si>
  <si>
    <t>Auto servis Dule</t>
  </si>
  <si>
    <t>AMD Pobeda</t>
  </si>
  <si>
    <t>Auto centar Mihajlović</t>
  </si>
  <si>
    <t>AQVA MARIJA</t>
  </si>
  <si>
    <t>DUNAVPLAST</t>
  </si>
  <si>
    <t>DVD</t>
  </si>
  <si>
    <t>Elektroluks</t>
  </si>
  <si>
    <t>Elmot</t>
  </si>
  <si>
    <t>Family kalčić</t>
  </si>
  <si>
    <t>GrafArt</t>
  </si>
  <si>
    <t>GALAKTUS</t>
  </si>
  <si>
    <t>Inst.za med.rada Dr.Dragomir Karajović</t>
  </si>
  <si>
    <t>Izo-tim</t>
  </si>
  <si>
    <t>Lavija</t>
  </si>
  <si>
    <t>MIM GLOBAL INVESTMENT</t>
  </si>
  <si>
    <t>NIPD Reč Naroda</t>
  </si>
  <si>
    <t>Orion telekom</t>
  </si>
  <si>
    <t>Papirdol</t>
  </si>
  <si>
    <t>Print</t>
  </si>
  <si>
    <t>Razvigor</t>
  </si>
  <si>
    <t>Sektor</t>
  </si>
  <si>
    <t>SBB</t>
  </si>
  <si>
    <t>SCHILLER</t>
  </si>
  <si>
    <t>Tip-top perionica</t>
  </si>
  <si>
    <t>TS HEMIJA</t>
  </si>
  <si>
    <t>Tehnomarket</t>
  </si>
  <si>
    <t>Vicor</t>
  </si>
  <si>
    <t>Šrafko</t>
  </si>
  <si>
    <t>ZIPSOFT</t>
  </si>
  <si>
    <t>Neo yu-dent</t>
  </si>
  <si>
    <t>10/2024</t>
  </si>
  <si>
    <t>025-P/2024</t>
  </si>
  <si>
    <t>026-P/2024</t>
  </si>
  <si>
    <t>202400140018</t>
  </si>
  <si>
    <t>24-POS-04260</t>
  </si>
  <si>
    <t>24-300-000351</t>
  </si>
  <si>
    <t>R-92/2024</t>
  </si>
  <si>
    <t>FAMP-283-MPM/24</t>
  </si>
  <si>
    <t>ESIRPR-285-MPM/24</t>
  </si>
  <si>
    <t>FAMP-286-MPM/24</t>
  </si>
  <si>
    <t>FAMP-399-MPM/24</t>
  </si>
  <si>
    <t>24-0010014</t>
  </si>
  <si>
    <t>24-RN011000030</t>
  </si>
  <si>
    <t>24-RN011000047</t>
  </si>
  <si>
    <t>24-F02-00095</t>
  </si>
  <si>
    <t>24-F02-00096</t>
  </si>
  <si>
    <t>22/2003-2024</t>
  </si>
  <si>
    <t>23-4009-3</t>
  </si>
  <si>
    <t>23-410-12</t>
  </si>
  <si>
    <t>68-PO1-1-308/2024</t>
  </si>
  <si>
    <t>140/2024</t>
  </si>
  <si>
    <t>156/2024</t>
  </si>
  <si>
    <t>168/2024</t>
  </si>
  <si>
    <t>163/2024</t>
  </si>
  <si>
    <t>208/2024</t>
  </si>
  <si>
    <t>242/2024</t>
  </si>
  <si>
    <t>24-F03-00010</t>
  </si>
  <si>
    <t>24-F03-00011</t>
  </si>
  <si>
    <t>24-F03-00013</t>
  </si>
  <si>
    <t>1-244/2024</t>
  </si>
  <si>
    <t>UGF0229/24-1145</t>
  </si>
  <si>
    <t>2400377</t>
  </si>
  <si>
    <t>154/13238</t>
  </si>
  <si>
    <t>195/13418</t>
  </si>
  <si>
    <t>194/13416</t>
  </si>
  <si>
    <t>2352/13462</t>
  </si>
  <si>
    <t>27-24</t>
  </si>
  <si>
    <t>24-RN001000296</t>
  </si>
  <si>
    <t>24-RN001000364</t>
  </si>
  <si>
    <t>9074824903</t>
  </si>
  <si>
    <t>9074731118</t>
  </si>
  <si>
    <t>9075168145</t>
  </si>
  <si>
    <t>24-RN002000129</t>
  </si>
  <si>
    <t>2/24</t>
  </si>
  <si>
    <t>24-POS-00257</t>
  </si>
  <si>
    <t>24-POS-00293</t>
  </si>
  <si>
    <t>24-POS-00349</t>
  </si>
  <si>
    <t>IF24-0064</t>
  </si>
  <si>
    <t>IF24-0065</t>
  </si>
  <si>
    <t>R24-01253</t>
  </si>
  <si>
    <t>MPIF24-0094</t>
  </si>
  <si>
    <t>MPIF24-0083</t>
  </si>
  <si>
    <t>24-360-000034</t>
  </si>
  <si>
    <t>24-360-000067</t>
  </si>
  <si>
    <t>0164/24</t>
  </si>
  <si>
    <t>UKUPNO MATERIJALNI TROŠKOVI-ZUBNO</t>
  </si>
  <si>
    <t>UKUPNO MATERIJALNI TROŠKOVI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</si>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</sst>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Border="1"/>
    <xf numFmtId="4" fontId="8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3"/>
  <sheetViews>
    <sheetView tabSelected="1" topLeftCell="B97" zoomScaleNormal="100" workbookViewId="0">
      <selection activeCell="E116" sqref="E11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45385</v>
      </c>
      <c r="H12" s="12">
        <v>4936403.78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45385</v>
      </c>
      <c r="H13" s="1">
        <f>H14+H29-H37-H50</f>
        <v>2544470.4700000002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45385</v>
      </c>
      <c r="H14" s="2">
        <f>SUM(H15:H28)</f>
        <v>4446495.41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3000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1735350-1572288.38+3843.48-21976.86-35411.02+1735350+6600-1630830.68-13157.06+6800+13200+6600+1735350</f>
        <v>1969429.4800000002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103224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554039.01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v>1317416.67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425686.33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</f>
        <v>73699.920000000129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45385</v>
      </c>
      <c r="H29" s="2">
        <f>H30+H31+H32+H33+H35+H36+H34</f>
        <v>361399.79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</f>
        <v>274592.39999999997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74250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3518+5588+5588+24835+8300+3850-39121.61</f>
        <v>12557.39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45385</v>
      </c>
      <c r="H37" s="3">
        <f>SUM(H38:H49)</f>
        <v>2188767.34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3000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103224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554039.01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1102685.92+126.08+6</f>
        <v>1102818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425686.33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45385</v>
      </c>
      <c r="H50" s="3">
        <f>SUM(H51:H56)</f>
        <v>74657.39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74657.39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45385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</f>
        <v>137058.58000000054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2681529.0500000007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99750</v>
      </c>
      <c r="D63" s="55" t="s">
        <v>62</v>
      </c>
    </row>
    <row r="64" spans="2:12" x14ac:dyDescent="0.25">
      <c r="B64" s="53" t="s">
        <v>33</v>
      </c>
      <c r="C64" s="54">
        <v>6000</v>
      </c>
      <c r="D64" s="55" t="s">
        <v>63</v>
      </c>
    </row>
    <row r="65" spans="2:4" x14ac:dyDescent="0.25">
      <c r="B65" s="53" t="s">
        <v>33</v>
      </c>
      <c r="C65" s="54">
        <v>6000</v>
      </c>
      <c r="D65" s="55" t="s">
        <v>64</v>
      </c>
    </row>
    <row r="66" spans="2:4" x14ac:dyDescent="0.25">
      <c r="B66" s="53" t="s">
        <v>34</v>
      </c>
      <c r="C66" s="54">
        <v>14590</v>
      </c>
      <c r="D66" s="55" t="s">
        <v>65</v>
      </c>
    </row>
    <row r="67" spans="2:4" x14ac:dyDescent="0.25">
      <c r="B67" s="53" t="s">
        <v>35</v>
      </c>
      <c r="C67" s="54">
        <v>34650</v>
      </c>
      <c r="D67" s="55" t="s">
        <v>66</v>
      </c>
    </row>
    <row r="68" spans="2:4" x14ac:dyDescent="0.25">
      <c r="B68" s="53" t="s">
        <v>36</v>
      </c>
      <c r="C68" s="54">
        <v>1710</v>
      </c>
      <c r="D68" s="55" t="s">
        <v>67</v>
      </c>
    </row>
    <row r="69" spans="2:4" x14ac:dyDescent="0.25">
      <c r="B69" s="53" t="s">
        <v>37</v>
      </c>
      <c r="C69" s="54">
        <v>12330</v>
      </c>
      <c r="D69" s="55" t="s">
        <v>68</v>
      </c>
    </row>
    <row r="70" spans="2:4" x14ac:dyDescent="0.25">
      <c r="B70" s="53" t="s">
        <v>38</v>
      </c>
      <c r="C70" s="54">
        <v>184060</v>
      </c>
      <c r="D70" s="55" t="s">
        <v>69</v>
      </c>
    </row>
    <row r="71" spans="2:4" x14ac:dyDescent="0.25">
      <c r="B71" s="53" t="s">
        <v>38</v>
      </c>
      <c r="C71" s="54">
        <v>2100</v>
      </c>
      <c r="D71" s="55" t="s">
        <v>70</v>
      </c>
    </row>
    <row r="72" spans="2:4" x14ac:dyDescent="0.25">
      <c r="B72" s="53" t="s">
        <v>38</v>
      </c>
      <c r="C72" s="54">
        <v>33500</v>
      </c>
      <c r="D72" s="55" t="s">
        <v>71</v>
      </c>
    </row>
    <row r="73" spans="2:4" x14ac:dyDescent="0.25">
      <c r="B73" s="53" t="s">
        <v>38</v>
      </c>
      <c r="C73" s="54">
        <v>3900</v>
      </c>
      <c r="D73" s="55" t="s">
        <v>72</v>
      </c>
    </row>
    <row r="74" spans="2:4" x14ac:dyDescent="0.25">
      <c r="B74" s="53" t="s">
        <v>39</v>
      </c>
      <c r="C74" s="54">
        <v>9600</v>
      </c>
      <c r="D74" s="55" t="s">
        <v>73</v>
      </c>
    </row>
    <row r="75" spans="2:4" x14ac:dyDescent="0.25">
      <c r="B75" s="53" t="s">
        <v>40</v>
      </c>
      <c r="C75" s="54">
        <v>5965</v>
      </c>
      <c r="D75" s="55" t="s">
        <v>74</v>
      </c>
    </row>
    <row r="76" spans="2:4" x14ac:dyDescent="0.25">
      <c r="B76" s="53" t="s">
        <v>40</v>
      </c>
      <c r="C76" s="54">
        <v>11780</v>
      </c>
      <c r="D76" s="55" t="s">
        <v>75</v>
      </c>
    </row>
    <row r="77" spans="2:4" x14ac:dyDescent="0.25">
      <c r="B77" s="53" t="s">
        <v>41</v>
      </c>
      <c r="C77" s="54">
        <v>14196</v>
      </c>
      <c r="D77" s="55" t="s">
        <v>76</v>
      </c>
    </row>
    <row r="78" spans="2:4" x14ac:dyDescent="0.25">
      <c r="B78" s="53" t="s">
        <v>41</v>
      </c>
      <c r="C78" s="54">
        <v>13161.6</v>
      </c>
      <c r="D78" s="55" t="s">
        <v>77</v>
      </c>
    </row>
    <row r="79" spans="2:4" x14ac:dyDescent="0.25">
      <c r="B79" s="53" t="s">
        <v>42</v>
      </c>
      <c r="C79" s="54">
        <v>12200</v>
      </c>
      <c r="D79" s="55" t="s">
        <v>78</v>
      </c>
    </row>
    <row r="80" spans="2:4" x14ac:dyDescent="0.25">
      <c r="B80" s="53" t="s">
        <v>43</v>
      </c>
      <c r="C80" s="54">
        <v>38460</v>
      </c>
      <c r="D80" s="55" t="s">
        <v>79</v>
      </c>
    </row>
    <row r="81" spans="2:4" x14ac:dyDescent="0.25">
      <c r="B81" s="53" t="s">
        <v>43</v>
      </c>
      <c r="C81" s="54">
        <v>33600</v>
      </c>
      <c r="D81" s="55" t="s">
        <v>80</v>
      </c>
    </row>
    <row r="82" spans="2:4" x14ac:dyDescent="0.25">
      <c r="B82" s="53" t="s">
        <v>44</v>
      </c>
      <c r="C82" s="54">
        <v>4464.0200000000004</v>
      </c>
      <c r="D82" s="55" t="s">
        <v>81</v>
      </c>
    </row>
    <row r="83" spans="2:4" x14ac:dyDescent="0.25">
      <c r="B83" s="53" t="s">
        <v>45</v>
      </c>
      <c r="C83" s="54">
        <v>11700</v>
      </c>
      <c r="D83" s="55" t="s">
        <v>82</v>
      </c>
    </row>
    <row r="84" spans="2:4" x14ac:dyDescent="0.25">
      <c r="B84" s="53" t="s">
        <v>45</v>
      </c>
      <c r="C84" s="54">
        <v>9652.5</v>
      </c>
      <c r="D84" s="55" t="s">
        <v>83</v>
      </c>
    </row>
    <row r="85" spans="2:4" x14ac:dyDescent="0.25">
      <c r="B85" s="53" t="s">
        <v>45</v>
      </c>
      <c r="C85" s="54">
        <v>10725</v>
      </c>
      <c r="D85" s="55" t="s">
        <v>84</v>
      </c>
    </row>
    <row r="86" spans="2:4" x14ac:dyDescent="0.25">
      <c r="B86" s="53" t="s">
        <v>45</v>
      </c>
      <c r="C86" s="54">
        <v>3312</v>
      </c>
      <c r="D86" s="55" t="s">
        <v>85</v>
      </c>
    </row>
    <row r="87" spans="2:4" x14ac:dyDescent="0.25">
      <c r="B87" s="53" t="s">
        <v>45</v>
      </c>
      <c r="C87" s="54">
        <v>109560</v>
      </c>
      <c r="D87" s="55" t="s">
        <v>86</v>
      </c>
    </row>
    <row r="88" spans="2:4" x14ac:dyDescent="0.25">
      <c r="B88" s="53" t="s">
        <v>45</v>
      </c>
      <c r="C88" s="54">
        <v>17875</v>
      </c>
      <c r="D88" s="55" t="s">
        <v>87</v>
      </c>
    </row>
    <row r="89" spans="2:4" x14ac:dyDescent="0.25">
      <c r="B89" s="53" t="s">
        <v>46</v>
      </c>
      <c r="C89" s="54">
        <v>3528</v>
      </c>
      <c r="D89" s="55" t="s">
        <v>88</v>
      </c>
    </row>
    <row r="90" spans="2:4" x14ac:dyDescent="0.25">
      <c r="B90" s="53" t="s">
        <v>46</v>
      </c>
      <c r="C90" s="54">
        <v>17640</v>
      </c>
      <c r="D90" s="55" t="s">
        <v>89</v>
      </c>
    </row>
    <row r="91" spans="2:4" x14ac:dyDescent="0.25">
      <c r="B91" s="53" t="s">
        <v>46</v>
      </c>
      <c r="C91" s="54">
        <v>4200</v>
      </c>
      <c r="D91" s="55" t="s">
        <v>90</v>
      </c>
    </row>
    <row r="92" spans="2:4" x14ac:dyDescent="0.25">
      <c r="B92" s="53" t="s">
        <v>47</v>
      </c>
      <c r="C92" s="54">
        <v>17000</v>
      </c>
      <c r="D92" s="55" t="s">
        <v>91</v>
      </c>
    </row>
    <row r="93" spans="2:4" x14ac:dyDescent="0.25">
      <c r="B93" s="53" t="s">
        <v>48</v>
      </c>
      <c r="C93" s="54">
        <v>1798.8</v>
      </c>
      <c r="D93" s="55" t="s">
        <v>92</v>
      </c>
    </row>
    <row r="94" spans="2:4" x14ac:dyDescent="0.25">
      <c r="B94" s="53" t="s">
        <v>49</v>
      </c>
      <c r="C94" s="54">
        <v>8640</v>
      </c>
      <c r="D94" s="55" t="s">
        <v>93</v>
      </c>
    </row>
    <row r="95" spans="2:4" x14ac:dyDescent="0.25">
      <c r="B95" s="53" t="s">
        <v>50</v>
      </c>
      <c r="C95" s="54">
        <v>98700</v>
      </c>
      <c r="D95" s="55" t="s">
        <v>94</v>
      </c>
    </row>
    <row r="96" spans="2:4" x14ac:dyDescent="0.25">
      <c r="B96" s="53" t="s">
        <v>50</v>
      </c>
      <c r="C96" s="54">
        <v>2960</v>
      </c>
      <c r="D96" s="55" t="s">
        <v>95</v>
      </c>
    </row>
    <row r="97" spans="2:4" x14ac:dyDescent="0.25">
      <c r="B97" s="53" t="s">
        <v>50</v>
      </c>
      <c r="C97" s="54">
        <v>4400</v>
      </c>
      <c r="D97" s="55" t="s">
        <v>96</v>
      </c>
    </row>
    <row r="98" spans="2:4" x14ac:dyDescent="0.25">
      <c r="B98" s="53" t="s">
        <v>50</v>
      </c>
      <c r="C98" s="54">
        <v>7000</v>
      </c>
      <c r="D98" s="55" t="s">
        <v>97</v>
      </c>
    </row>
    <row r="99" spans="2:4" x14ac:dyDescent="0.25">
      <c r="B99" s="53" t="s">
        <v>51</v>
      </c>
      <c r="C99" s="54">
        <v>8000</v>
      </c>
      <c r="D99" s="55" t="s">
        <v>98</v>
      </c>
    </row>
    <row r="100" spans="2:4" x14ac:dyDescent="0.25">
      <c r="B100" s="53" t="s">
        <v>52</v>
      </c>
      <c r="C100" s="54">
        <v>6960</v>
      </c>
      <c r="D100" s="55" t="s">
        <v>99</v>
      </c>
    </row>
    <row r="101" spans="2:4" x14ac:dyDescent="0.25">
      <c r="B101" s="53" t="s">
        <v>52</v>
      </c>
      <c r="C101" s="54">
        <v>8640</v>
      </c>
      <c r="D101" s="55" t="s">
        <v>100</v>
      </c>
    </row>
    <row r="102" spans="2:4" x14ac:dyDescent="0.25">
      <c r="B102" s="53" t="s">
        <v>53</v>
      </c>
      <c r="C102" s="54">
        <v>4758</v>
      </c>
      <c r="D102" s="55" t="s">
        <v>101</v>
      </c>
    </row>
    <row r="103" spans="2:4" x14ac:dyDescent="0.25">
      <c r="B103" s="53" t="s">
        <v>53</v>
      </c>
      <c r="C103" s="54">
        <v>1649</v>
      </c>
      <c r="D103" s="55" t="s">
        <v>102</v>
      </c>
    </row>
    <row r="104" spans="2:4" x14ac:dyDescent="0.25">
      <c r="B104" s="53" t="s">
        <v>53</v>
      </c>
      <c r="C104" s="54">
        <v>5838</v>
      </c>
      <c r="D104" s="55" t="s">
        <v>103</v>
      </c>
    </row>
    <row r="105" spans="2:4" x14ac:dyDescent="0.25">
      <c r="B105" s="53" t="s">
        <v>54</v>
      </c>
      <c r="C105" s="54">
        <v>22680</v>
      </c>
      <c r="D105" s="55" t="s">
        <v>104</v>
      </c>
    </row>
    <row r="106" spans="2:4" x14ac:dyDescent="0.25">
      <c r="B106" s="53" t="s">
        <v>55</v>
      </c>
      <c r="C106" s="54">
        <v>46488</v>
      </c>
      <c r="D106" s="55" t="s">
        <v>105</v>
      </c>
    </row>
    <row r="107" spans="2:4" x14ac:dyDescent="0.25">
      <c r="B107" s="53" t="s">
        <v>56</v>
      </c>
      <c r="C107" s="54">
        <v>29025</v>
      </c>
      <c r="D107" s="55" t="s">
        <v>106</v>
      </c>
    </row>
    <row r="108" spans="2:4" x14ac:dyDescent="0.25">
      <c r="B108" s="53" t="s">
        <v>56</v>
      </c>
      <c r="C108" s="54">
        <v>6750</v>
      </c>
      <c r="D108" s="55" t="s">
        <v>107</v>
      </c>
    </row>
    <row r="109" spans="2:4" x14ac:dyDescent="0.25">
      <c r="B109" s="53" t="s">
        <v>56</v>
      </c>
      <c r="C109" s="54">
        <v>52200</v>
      </c>
      <c r="D109" s="55" t="s">
        <v>108</v>
      </c>
    </row>
    <row r="110" spans="2:4" x14ac:dyDescent="0.25">
      <c r="B110" s="53" t="s">
        <v>57</v>
      </c>
      <c r="C110" s="54">
        <v>2200</v>
      </c>
      <c r="D110" s="55" t="s">
        <v>109</v>
      </c>
    </row>
    <row r="111" spans="2:4" x14ac:dyDescent="0.25">
      <c r="B111" s="53" t="s">
        <v>57</v>
      </c>
      <c r="C111" s="54">
        <v>3600</v>
      </c>
      <c r="D111" s="55" t="s">
        <v>110</v>
      </c>
    </row>
    <row r="112" spans="2:4" x14ac:dyDescent="0.25">
      <c r="B112" s="53" t="s">
        <v>57</v>
      </c>
      <c r="C112" s="54">
        <v>900</v>
      </c>
      <c r="D112" s="55" t="s">
        <v>110</v>
      </c>
    </row>
    <row r="113" spans="2:4" x14ac:dyDescent="0.25">
      <c r="B113" s="53" t="s">
        <v>58</v>
      </c>
      <c r="C113" s="54">
        <v>14940</v>
      </c>
      <c r="D113" s="55" t="s">
        <v>111</v>
      </c>
    </row>
    <row r="114" spans="2:4" x14ac:dyDescent="0.25">
      <c r="B114" s="53" t="s">
        <v>59</v>
      </c>
      <c r="C114" s="54">
        <v>11550</v>
      </c>
      <c r="D114" s="55" t="s">
        <v>112</v>
      </c>
    </row>
    <row r="115" spans="2:4" x14ac:dyDescent="0.25">
      <c r="B115" s="53" t="s">
        <v>59</v>
      </c>
      <c r="C115" s="54">
        <v>3400</v>
      </c>
      <c r="D115" s="55" t="s">
        <v>113</v>
      </c>
    </row>
    <row r="116" spans="2:4" x14ac:dyDescent="0.25">
      <c r="B116" s="53" t="s">
        <v>60</v>
      </c>
      <c r="C116" s="54">
        <v>1200</v>
      </c>
      <c r="D116" s="55" t="s">
        <v>114</v>
      </c>
    </row>
    <row r="117" spans="2:4" x14ac:dyDescent="0.25">
      <c r="B117" s="53" t="s">
        <v>60</v>
      </c>
      <c r="C117" s="54">
        <v>1200</v>
      </c>
      <c r="D117" s="55" t="s">
        <v>115</v>
      </c>
    </row>
    <row r="118" spans="2:4" x14ac:dyDescent="0.25">
      <c r="B118" s="57" t="s">
        <v>118</v>
      </c>
      <c r="C118" s="56">
        <f>SUM(C63:C117)</f>
        <v>1102685.92</v>
      </c>
      <c r="D118" s="55"/>
    </row>
    <row r="119" spans="2:4" x14ac:dyDescent="0.25">
      <c r="B119" s="53" t="s">
        <v>61</v>
      </c>
      <c r="C119" s="54">
        <v>73200</v>
      </c>
      <c r="D119" s="55" t="s">
        <v>116</v>
      </c>
    </row>
    <row r="120" spans="2:4" x14ac:dyDescent="0.25">
      <c r="B120" s="53" t="s">
        <v>56</v>
      </c>
      <c r="C120" s="54">
        <v>1050</v>
      </c>
      <c r="D120" s="55" t="s">
        <v>106</v>
      </c>
    </row>
    <row r="121" spans="2:4" x14ac:dyDescent="0.25">
      <c r="B121" s="57" t="s">
        <v>117</v>
      </c>
      <c r="C121" s="56">
        <f>SUM(C119:C120)</f>
        <v>74250</v>
      </c>
      <c r="D121" s="55"/>
    </row>
    <row r="122" spans="2:4" x14ac:dyDescent="0.25">
      <c r="B122" s="53" t="s">
        <v>56</v>
      </c>
      <c r="C122" s="54">
        <v>407.39</v>
      </c>
      <c r="D122" s="55" t="s">
        <v>106</v>
      </c>
    </row>
    <row r="123" spans="2:4" x14ac:dyDescent="0.25">
      <c r="B123" s="57" t="s">
        <v>119</v>
      </c>
      <c r="C123" s="56">
        <f>SUM(C122)</f>
        <v>407.39</v>
      </c>
      <c r="D123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2024-04-04T06:10:33Z</dcterms:modified>
  <cp:category/>
  <cp:contentStatus/>
</cp:coreProperties>
</file>